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459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Mario Roncoroni</author>
  </authors>
  <commentList>
    <comment ref="G13" authorId="0">
      <text>
        <r>
          <rPr>
            <i/>
            <sz val="9"/>
            <rFont val="Tahoma"/>
            <family val="2"/>
          </rPr>
          <t>Kommentar</t>
        </r>
        <r>
          <rPr>
            <sz val="9"/>
            <rFont val="Tahoma"/>
            <family val="0"/>
          </rPr>
          <t xml:space="preserve">
</t>
        </r>
      </text>
    </comment>
    <comment ref="G43" authorId="0">
      <text>
        <r>
          <rPr>
            <sz val="9"/>
            <rFont val="Tahoma"/>
            <family val="2"/>
          </rPr>
          <t xml:space="preserve">Praxis der Berner Steuerverwaltung: Nur Kinder, die am Ende der Sanierung noch nicht 10-jährig sind
</t>
        </r>
      </text>
    </comment>
    <comment ref="G44" authorId="0">
      <text>
        <r>
          <rPr>
            <sz val="9"/>
            <rFont val="Tahoma"/>
            <family val="2"/>
          </rPr>
          <t xml:space="preserve">Praxis der Berner Steuerverwaltung: Auch die Kinder, die erst während der Sanierung 10-jährig werden
</t>
        </r>
      </text>
    </comment>
    <comment ref="G51" authorId="0">
      <text>
        <r>
          <rPr>
            <sz val="9"/>
            <rFont val="Tahoma"/>
            <family val="2"/>
          </rPr>
          <t xml:space="preserve">Praxis der Berner Steuerverwaltung: CHF 150 für Alleinstehende, CHF 200 für Ehepaare, CHF 0 für Kinder. Mehr mit Begründung.
</t>
        </r>
      </text>
    </comment>
    <comment ref="G54" authorId="0">
      <text>
        <r>
          <rPr>
            <sz val="9"/>
            <rFont val="Tahoma"/>
            <family val="2"/>
          </rPr>
          <t xml:space="preserve">Konferenz der Konkurs- und Betreibungsbeamten: 
CHF 9 - 11 pro auswärtige Hautpmahlzeit
</t>
        </r>
      </text>
    </comment>
    <comment ref="G56" authorId="0">
      <text>
        <r>
          <rPr>
            <sz val="9"/>
            <rFont val="Tahoma"/>
            <family val="2"/>
          </rPr>
          <t xml:space="preserve">Konferenz der Konkurs- und Betreibungsbeamten: CHF 5.50 pro Arbeitstag
</t>
        </r>
      </text>
    </comment>
    <comment ref="G57" authorId="0">
      <text>
        <r>
          <rPr>
            <sz val="9"/>
            <rFont val="Tahoma"/>
            <family val="2"/>
          </rPr>
          <t xml:space="preserve">Konferenz der Konkurs- und Betreibungsbeamten: bis zu CHF 50.00
</t>
        </r>
      </text>
    </comment>
    <comment ref="G63" authorId="0">
      <text>
        <r>
          <rPr>
            <sz val="9"/>
            <rFont val="Tahoma"/>
            <family val="2"/>
          </rPr>
          <t xml:space="preserve">Berner Praxis: CHF 10 pro Besuchstag; "angemessene Berücksichtigung der Fahrkosten für längere Distanzen"
</t>
        </r>
      </text>
    </comment>
    <comment ref="G68" authorId="0">
      <text>
        <r>
          <rPr>
            <sz val="9"/>
            <rFont val="Tahoma"/>
            <family val="2"/>
          </rPr>
          <t xml:space="preserve">Praxis der Berner Steuerverwaltung
</t>
        </r>
      </text>
    </comment>
    <comment ref="G69" authorId="0">
      <text>
        <r>
          <rPr>
            <sz val="9"/>
            <rFont val="Tahoma"/>
            <family val="2"/>
          </rPr>
          <t xml:space="preserve">Praxis der Berner Schuldenberatung: i.d.R. CHF 200 pro Monat während der Sanierung
</t>
        </r>
      </text>
    </comment>
    <comment ref="G40" authorId="0">
      <text>
        <r>
          <rPr>
            <b/>
            <sz val="9"/>
            <rFont val="Tahoma"/>
            <family val="2"/>
          </rPr>
          <t>Beim stabilen Konkubinat i.d.R. CHF 850 Grundbetrag und die halbe Miete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<sst xmlns="http://schemas.openxmlformats.org/spreadsheetml/2006/main" count="59" uniqueCount="55">
  <si>
    <t>SANIERUNGSBUDGET FÜR</t>
  </si>
  <si>
    <t>NAME</t>
  </si>
  <si>
    <t>ERLÄUTERUNGEN</t>
  </si>
  <si>
    <t>Die Zellen, in die Einträge gemacht werden müssen, sehen so aus:</t>
  </si>
  <si>
    <t>Die Zellen, die automatisch berechnet werden, sehen so aus:</t>
  </si>
  <si>
    <t>Kommentare sehen so aus (mit der Maus darüberfahren):</t>
  </si>
  <si>
    <t>Einkommen</t>
  </si>
  <si>
    <t>Mann</t>
  </si>
  <si>
    <t>Frau</t>
  </si>
  <si>
    <t>Total</t>
  </si>
  <si>
    <t>Nettoeinkommen inkl. Provisionen (Durchschnitt)</t>
  </si>
  <si>
    <t>Kinderzulagen</t>
  </si>
  <si>
    <r>
      <t xml:space="preserve">13. Monatslohn; Gratifikation; Bonus </t>
    </r>
    <r>
      <rPr>
        <b/>
        <sz val="11"/>
        <color indexed="8"/>
        <rFont val="Arial Narrow"/>
        <family val="2"/>
      </rPr>
      <t>pro Jahr</t>
    </r>
  </si>
  <si>
    <t>Anteil pro Monat</t>
  </si>
  <si>
    <t>Alimente</t>
  </si>
  <si>
    <t>Andere Einnahmen</t>
  </si>
  <si>
    <t>Total Einkommen</t>
  </si>
  <si>
    <t>Einkommensanteil in %</t>
  </si>
  <si>
    <t>Ausgaben</t>
  </si>
  <si>
    <t xml:space="preserve">Mann </t>
  </si>
  <si>
    <t>Monatlicher Grundbetrag Erwachsene</t>
  </si>
  <si>
    <t>- Alleinstehend</t>
  </si>
  <si>
    <t>- Alleinerziehend</t>
  </si>
  <si>
    <t>- Ehepaar / eingetragene</t>
  </si>
  <si>
    <t xml:space="preserve">  Partnerschaft / Paar mit </t>
  </si>
  <si>
    <t>Zutreffendes</t>
  </si>
  <si>
    <t xml:space="preserve">  Kindern</t>
  </si>
  <si>
    <t>ankreuzen</t>
  </si>
  <si>
    <t>- kinderlose, kostensenkende</t>
  </si>
  <si>
    <t xml:space="preserve">  Wohngemeinschaft i.d.R.</t>
  </si>
  <si>
    <t>Unterhalt der Kinder</t>
  </si>
  <si>
    <t>- Anzahl Kinder bis 10 Jahre</t>
  </si>
  <si>
    <t>- Anzahl Kinder über 10 Jahre</t>
  </si>
  <si>
    <t>Total Monatlicher Grundbetrag</t>
  </si>
  <si>
    <t>Mietzins</t>
  </si>
  <si>
    <t>Heiz- und Nebenkosten</t>
  </si>
  <si>
    <t>Krankenkassenprämien</t>
  </si>
  <si>
    <t>Gesundheitskosten (Franchise, Selbstbehalte, Zahnarzt)</t>
  </si>
  <si>
    <t>Weitere Sozialversicherungsbeiträge</t>
  </si>
  <si>
    <t>Beiträge an Berufsverbände</t>
  </si>
  <si>
    <t>Auswärtige Verpflegung</t>
  </si>
  <si>
    <t>Erhöhter Nahrungsbedarf bei 
Schwerarbeit, Schicht- und Nachtarbeit</t>
  </si>
  <si>
    <t>Überdurchschnittlicher Kleiderverbrauch</t>
  </si>
  <si>
    <t>Fahrten zum Arbeitsplatz</t>
  </si>
  <si>
    <t>Auto (mit Kompetenzcharakter)</t>
  </si>
  <si>
    <t>Unterhaltsbeiträge</t>
  </si>
  <si>
    <t>Kinderbetreuung</t>
  </si>
  <si>
    <t>Schulung der Kinder</t>
  </si>
  <si>
    <t>Besuchsrecht von Kindern</t>
  </si>
  <si>
    <t>Total betreibungsrechtliches Existenzminimum</t>
  </si>
  <si>
    <t>Steuern</t>
  </si>
  <si>
    <t>Unvorhergesehenes (15 % des Grundbetrags; mind. CHF 200)</t>
  </si>
  <si>
    <t>Mandatskosten</t>
  </si>
  <si>
    <t>Total Sanierungsbudget</t>
  </si>
  <si>
    <t>Sanierungsquote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</si>
</sst>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6"/>
      <color indexed="8"/>
      <name val="Arial Narrow"/>
      <family val="2"/>
    </font>
    <font>
      <sz val="13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6"/>
      <color theme="1"/>
      <name val="Arial Narrow"/>
      <family val="2"/>
    </font>
    <font>
      <sz val="13"/>
      <color theme="1"/>
      <name val="Arial Narrow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tted">
        <color theme="0" tint="-0.4999699890613556"/>
      </bottom>
    </border>
    <border>
      <left/>
      <right/>
      <top style="thin"/>
      <bottom style="thin"/>
    </border>
    <border>
      <left/>
      <right/>
      <top style="dotted">
        <color theme="0" tint="-0.4999699890613556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dotted">
        <color theme="0" tint="-0.4999699890613556"/>
      </top>
      <bottom style="dotted">
        <color theme="0" tint="-0.4999699890613556"/>
      </bottom>
    </border>
    <border>
      <left/>
      <right/>
      <top>
        <color indexed="63"/>
      </top>
      <bottom style="thin">
        <color theme="0" tint="-0.149959996342659"/>
      </bottom>
    </border>
    <border>
      <left/>
      <right/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theme="0" tint="-0.1499599963426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9">
    <xf numFmtId="0" fontId="0" fillId="0" borderId="0" xfId="0" applyFont="1" applyAlignment="1">
      <alignment/>
    </xf>
    <xf numFmtId="3" fontId="48" fillId="33" borderId="10" xfId="0" applyNumberFormat="1" applyFont="1" applyFill="1" applyBorder="1" applyAlignment="1">
      <alignment/>
    </xf>
    <xf numFmtId="3" fontId="49" fillId="33" borderId="11" xfId="0" applyNumberFormat="1" applyFont="1" applyFill="1" applyBorder="1" applyAlignment="1">
      <alignment/>
    </xf>
    <xf numFmtId="3" fontId="49" fillId="33" borderId="0" xfId="0" applyNumberFormat="1" applyFont="1" applyFill="1" applyBorder="1" applyAlignment="1">
      <alignment horizontal="right"/>
    </xf>
    <xf numFmtId="3" fontId="48" fillId="33" borderId="0" xfId="0" applyNumberFormat="1" applyFont="1" applyFill="1" applyBorder="1" applyAlignment="1">
      <alignment/>
    </xf>
    <xf numFmtId="3" fontId="48" fillId="33" borderId="12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48" fillId="34" borderId="12" xfId="0" applyNumberFormat="1" applyFont="1" applyFill="1" applyBorder="1" applyAlignment="1">
      <alignment/>
    </xf>
    <xf numFmtId="3" fontId="48" fillId="6" borderId="13" xfId="0" applyNumberFormat="1" applyFont="1" applyFill="1" applyBorder="1" applyAlignment="1">
      <alignment horizontal="right"/>
    </xf>
    <xf numFmtId="3" fontId="48" fillId="34" borderId="14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/>
    </xf>
    <xf numFmtId="3" fontId="49" fillId="33" borderId="10" xfId="0" applyNumberFormat="1" applyFont="1" applyFill="1" applyBorder="1" applyAlignment="1">
      <alignment horizontal="right"/>
    </xf>
    <xf numFmtId="3" fontId="5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48" fillId="35" borderId="0" xfId="0" applyNumberFormat="1" applyFont="1" applyFill="1" applyBorder="1" applyAlignment="1">
      <alignment/>
    </xf>
    <xf numFmtId="3" fontId="48" fillId="34" borderId="12" xfId="0" applyNumberFormat="1" applyFont="1" applyFill="1" applyBorder="1" applyAlignment="1">
      <alignment horizontal="left"/>
    </xf>
    <xf numFmtId="3" fontId="48" fillId="34" borderId="12" xfId="0" applyNumberFormat="1" applyFont="1" applyFill="1" applyBorder="1" applyAlignment="1">
      <alignment horizontal="right"/>
    </xf>
    <xf numFmtId="3" fontId="48" fillId="34" borderId="0" xfId="0" applyNumberFormat="1" applyFont="1" applyFill="1" applyBorder="1" applyAlignment="1">
      <alignment horizontal="left"/>
    </xf>
    <xf numFmtId="3" fontId="48" fillId="34" borderId="0" xfId="0" applyNumberFormat="1" applyFont="1" applyFill="1" applyBorder="1" applyAlignment="1">
      <alignment horizontal="right"/>
    </xf>
    <xf numFmtId="3" fontId="48" fillId="34" borderId="10" xfId="0" applyNumberFormat="1" applyFont="1" applyFill="1" applyBorder="1" applyAlignment="1">
      <alignment horizontal="left"/>
    </xf>
    <xf numFmtId="3" fontId="48" fillId="34" borderId="10" xfId="0" applyNumberFormat="1" applyFont="1" applyFill="1" applyBorder="1" applyAlignment="1">
      <alignment horizontal="right"/>
    </xf>
    <xf numFmtId="3" fontId="48" fillId="34" borderId="0" xfId="0" applyNumberFormat="1" applyFont="1" applyFill="1" applyAlignment="1">
      <alignment horizontal="left" vertical="top" wrapText="1"/>
    </xf>
    <xf numFmtId="3" fontId="48" fillId="34" borderId="0" xfId="0" applyNumberFormat="1" applyFont="1" applyFill="1" applyAlignment="1">
      <alignment horizontal="center" vertical="center"/>
    </xf>
    <xf numFmtId="3" fontId="48" fillId="34" borderId="0" xfId="0" applyNumberFormat="1" applyFont="1" applyFill="1" applyAlignment="1">
      <alignment horizontal="left" vertical="top"/>
    </xf>
    <xf numFmtId="3" fontId="48" fillId="34" borderId="0" xfId="0" applyNumberFormat="1" applyFont="1" applyFill="1" applyAlignment="1">
      <alignment/>
    </xf>
    <xf numFmtId="3" fontId="48" fillId="34" borderId="0" xfId="0" applyNumberFormat="1" applyFont="1" applyFill="1" applyBorder="1" applyAlignment="1">
      <alignment/>
    </xf>
    <xf numFmtId="3" fontId="49" fillId="34" borderId="0" xfId="0" applyNumberFormat="1" applyFont="1" applyFill="1" applyAlignment="1">
      <alignment/>
    </xf>
    <xf numFmtId="3" fontId="49" fillId="34" borderId="0" xfId="0" applyNumberFormat="1" applyFont="1" applyFill="1" applyAlignment="1">
      <alignment horizontal="right"/>
    </xf>
    <xf numFmtId="3" fontId="49" fillId="34" borderId="0" xfId="0" applyNumberFormat="1" applyFont="1" applyFill="1" applyBorder="1" applyAlignment="1">
      <alignment horizontal="right"/>
    </xf>
    <xf numFmtId="3" fontId="48" fillId="34" borderId="14" xfId="0" applyNumberFormat="1" applyFont="1" applyFill="1" applyBorder="1" applyAlignment="1">
      <alignment horizontal="left"/>
    </xf>
    <xf numFmtId="3" fontId="48" fillId="33" borderId="15" xfId="0" applyNumberFormat="1" applyFont="1" applyFill="1" applyBorder="1" applyAlignment="1">
      <alignment/>
    </xf>
    <xf numFmtId="3" fontId="48" fillId="34" borderId="0" xfId="0" applyNumberFormat="1" applyFont="1" applyFill="1" applyAlignment="1">
      <alignment horizontal="right"/>
    </xf>
    <xf numFmtId="3" fontId="50" fillId="34" borderId="0" xfId="0" applyNumberFormat="1" applyFont="1" applyFill="1" applyBorder="1" applyAlignment="1">
      <alignment/>
    </xf>
    <xf numFmtId="3" fontId="49" fillId="34" borderId="11" xfId="0" applyNumberFormat="1" applyFont="1" applyFill="1" applyBorder="1" applyAlignment="1">
      <alignment/>
    </xf>
    <xf numFmtId="3" fontId="48" fillId="34" borderId="16" xfId="0" applyNumberFormat="1" applyFont="1" applyFill="1" applyBorder="1" applyAlignment="1">
      <alignment horizontal="right"/>
    </xf>
    <xf numFmtId="3" fontId="48" fillId="34" borderId="16" xfId="0" applyNumberFormat="1" applyFont="1" applyFill="1" applyBorder="1" applyAlignment="1">
      <alignment/>
    </xf>
    <xf numFmtId="3" fontId="48" fillId="34" borderId="10" xfId="0" applyNumberFormat="1" applyFont="1" applyFill="1" applyBorder="1" applyAlignment="1">
      <alignment/>
    </xf>
    <xf numFmtId="3" fontId="50" fillId="34" borderId="0" xfId="0" applyNumberFormat="1" applyFont="1" applyFill="1" applyAlignment="1">
      <alignment/>
    </xf>
    <xf numFmtId="3" fontId="50" fillId="34" borderId="0" xfId="0" applyNumberFormat="1" applyFont="1" applyFill="1" applyAlignment="1">
      <alignment horizontal="center" vertical="center"/>
    </xf>
    <xf numFmtId="3" fontId="49" fillId="34" borderId="0" xfId="0" applyNumberFormat="1" applyFont="1" applyFill="1" applyBorder="1" applyAlignment="1">
      <alignment horizontal="left" vertical="top"/>
    </xf>
    <xf numFmtId="3" fontId="51" fillId="34" borderId="0" xfId="0" applyNumberFormat="1" applyFont="1" applyFill="1" applyBorder="1" applyAlignment="1">
      <alignment horizontal="center" vertical="center"/>
    </xf>
    <xf numFmtId="3" fontId="48" fillId="34" borderId="0" xfId="0" applyNumberFormat="1" applyFont="1" applyFill="1" applyAlignment="1" quotePrefix="1">
      <alignment/>
    </xf>
    <xf numFmtId="3" fontId="52" fillId="34" borderId="0" xfId="0" applyNumberFormat="1" applyFont="1" applyFill="1" applyBorder="1" applyAlignment="1">
      <alignment horizontal="center" vertical="center"/>
    </xf>
    <xf numFmtId="3" fontId="48" fillId="34" borderId="0" xfId="0" applyNumberFormat="1" applyFont="1" applyFill="1" applyBorder="1" applyAlignment="1">
      <alignment horizontal="center" vertical="center"/>
    </xf>
    <xf numFmtId="3" fontId="48" fillId="36" borderId="0" xfId="0" applyNumberFormat="1" applyFont="1" applyFill="1" applyAlignment="1">
      <alignment/>
    </xf>
    <xf numFmtId="3" fontId="48" fillId="36" borderId="0" xfId="0" applyNumberFormat="1" applyFont="1" applyFill="1" applyBorder="1" applyAlignment="1">
      <alignment/>
    </xf>
    <xf numFmtId="3" fontId="48" fillId="35" borderId="17" xfId="0" applyNumberFormat="1" applyFont="1" applyFill="1" applyBorder="1" applyAlignment="1">
      <alignment/>
    </xf>
    <xf numFmtId="3" fontId="48" fillId="35" borderId="18" xfId="0" applyNumberFormat="1" applyFont="1" applyFill="1" applyBorder="1" applyAlignment="1">
      <alignment/>
    </xf>
    <xf numFmtId="3" fontId="48" fillId="6" borderId="19" xfId="0" applyNumberFormat="1" applyFont="1" applyFill="1" applyBorder="1" applyAlignment="1">
      <alignment horizontal="right"/>
    </xf>
    <xf numFmtId="3" fontId="48" fillId="6" borderId="20" xfId="0" applyNumberFormat="1" applyFont="1" applyFill="1" applyBorder="1" applyAlignment="1">
      <alignment horizontal="right"/>
    </xf>
    <xf numFmtId="3" fontId="53" fillId="34" borderId="0" xfId="0" applyNumberFormat="1" applyFont="1" applyFill="1" applyAlignment="1">
      <alignment/>
    </xf>
    <xf numFmtId="3" fontId="48" fillId="36" borderId="0" xfId="0" applyNumberFormat="1" applyFont="1" applyFill="1" applyAlignment="1">
      <alignment horizontal="center" vertical="center"/>
    </xf>
    <xf numFmtId="3" fontId="48" fillId="6" borderId="19" xfId="0" applyNumberFormat="1" applyFont="1" applyFill="1" applyBorder="1" applyAlignment="1">
      <alignment horizontal="left"/>
    </xf>
    <xf numFmtId="3" fontId="48" fillId="6" borderId="21" xfId="0" applyNumberFormat="1" applyFont="1" applyFill="1" applyBorder="1" applyAlignment="1">
      <alignment horizontal="left"/>
    </xf>
    <xf numFmtId="3" fontId="48" fillId="6" borderId="20" xfId="0" applyNumberFormat="1" applyFont="1" applyFill="1" applyBorder="1" applyAlignment="1">
      <alignment horizontal="left"/>
    </xf>
    <xf numFmtId="166" fontId="50" fillId="33" borderId="22" xfId="0" applyNumberFormat="1" applyFont="1" applyFill="1" applyBorder="1" applyAlignment="1">
      <alignment/>
    </xf>
    <xf numFmtId="9" fontId="50" fillId="33" borderId="0" xfId="0" applyNumberFormat="1" applyFont="1" applyFill="1" applyBorder="1" applyAlignment="1">
      <alignment/>
    </xf>
    <xf numFmtId="3" fontId="54" fillId="36" borderId="0" xfId="0" applyNumberFormat="1" applyFont="1" applyFill="1" applyAlignment="1">
      <alignment horizontal="left" vertical="top"/>
    </xf>
    <xf numFmtId="0" fontId="0" fillId="0" borderId="0" xfId="0" applyAlignment="1">
      <alignment/>
    </xf>
    <xf numFmtId="3" fontId="48" fillId="35" borderId="0" xfId="0" applyNumberFormat="1" applyFont="1" applyFill="1" applyBorder="1" applyAlignment="1">
      <alignment/>
    </xf>
    <xf numFmtId="3" fontId="54" fillId="34" borderId="0" xfId="0" applyNumberFormat="1" applyFont="1" applyFill="1" applyAlignment="1">
      <alignment horizontal="left" vertical="top"/>
    </xf>
    <xf numFmtId="3" fontId="48" fillId="6" borderId="13" xfId="0" applyNumberFormat="1" applyFont="1" applyFill="1" applyBorder="1" applyAlignment="1">
      <alignment horizontal="center"/>
    </xf>
    <xf numFmtId="3" fontId="6" fillId="34" borderId="0" xfId="0" applyNumberFormat="1" applyFont="1" applyFill="1" applyBorder="1" applyAlignment="1">
      <alignment horizontal="center" wrapText="1"/>
    </xf>
    <xf numFmtId="49" fontId="2" fillId="34" borderId="23" xfId="0" applyNumberFormat="1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/>
    </xf>
    <xf numFmtId="3" fontId="48" fillId="34" borderId="0" xfId="0" applyNumberFormat="1" applyFont="1" applyFill="1" applyAlignment="1">
      <alignment horizontal="left" vertical="top" wrapText="1"/>
    </xf>
    <xf numFmtId="3" fontId="48" fillId="34" borderId="0" xfId="0" applyNumberFormat="1" applyFont="1" applyFill="1" applyAlignment="1">
      <alignment horizontal="left" vertical="top"/>
    </xf>
    <xf numFmtId="3" fontId="49" fillId="36" borderId="0" xfId="0" applyNumberFormat="1" applyFont="1" applyFill="1" applyAlignment="1">
      <alignment horizontal="left"/>
    </xf>
    <xf numFmtId="3" fontId="48" fillId="36" borderId="0" xfId="0" applyNumberFormat="1" applyFont="1" applyFill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2314575</xdr:colOff>
      <xdr:row>3</xdr:row>
      <xdr:rowOff>57150</xdr:rowOff>
    </xdr:to>
    <xdr:pic>
      <xdr:nvPicPr>
        <xdr:cNvPr id="1" name="Grafik 2" descr="bs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33</xdr:row>
      <xdr:rowOff>0</xdr:rowOff>
    </xdr:from>
    <xdr:to>
      <xdr:col>3</xdr:col>
      <xdr:colOff>85725</xdr:colOff>
      <xdr:row>39</xdr:row>
      <xdr:rowOff>200025</xdr:rowOff>
    </xdr:to>
    <xdr:sp>
      <xdr:nvSpPr>
        <xdr:cNvPr id="2" name="Geschweifte Klammer rechts 3"/>
        <xdr:cNvSpPr>
          <a:spLocks/>
        </xdr:cNvSpPr>
      </xdr:nvSpPr>
      <xdr:spPr>
        <a:xfrm>
          <a:off x="3648075" y="5972175"/>
          <a:ext cx="66675" cy="14573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34">
      <selection activeCell="H73" sqref="H73"/>
    </sheetView>
  </sheetViews>
  <sheetFormatPr defaultColWidth="11.421875" defaultRowHeight="15"/>
  <cols>
    <col min="1" max="1" width="41.8515625" style="0" customWidth="1"/>
    <col min="2" max="2" width="9.00390625" style="0" customWidth="1"/>
    <col min="3" max="3" width="3.57421875" style="0" customWidth="1"/>
    <col min="4" max="4" width="1.57421875" style="0" customWidth="1"/>
    <col min="5" max="5" width="8.28125" style="0" customWidth="1"/>
    <col min="6" max="6" width="9.00390625" style="0" customWidth="1"/>
    <col min="7" max="7" width="2.140625" style="0" customWidth="1"/>
    <col min="8" max="8" width="8.421875" style="0" customWidth="1"/>
  </cols>
  <sheetData>
    <row r="1" spans="1:8" ht="16.5">
      <c r="A1" s="24"/>
      <c r="B1" s="24"/>
      <c r="C1" s="22"/>
      <c r="D1" s="22"/>
      <c r="E1" s="24"/>
      <c r="F1" s="24"/>
      <c r="G1" s="25"/>
      <c r="H1" s="24"/>
    </row>
    <row r="2" spans="1:8" ht="16.5">
      <c r="A2" s="24"/>
      <c r="B2" s="24"/>
      <c r="C2" s="22"/>
      <c r="D2" s="22"/>
      <c r="E2" s="24"/>
      <c r="F2" s="24"/>
      <c r="G2" s="25"/>
      <c r="H2" s="24"/>
    </row>
    <row r="3" spans="1:8" ht="16.5">
      <c r="A3" s="24"/>
      <c r="B3" s="24"/>
      <c r="C3" s="22"/>
      <c r="D3" s="22"/>
      <c r="E3" s="24"/>
      <c r="F3" s="24"/>
      <c r="G3" s="25"/>
      <c r="H3" s="24"/>
    </row>
    <row r="4" spans="1:8" ht="16.5">
      <c r="A4" s="24"/>
      <c r="B4" s="24"/>
      <c r="C4" s="22"/>
      <c r="D4" s="22"/>
      <c r="E4" s="24"/>
      <c r="F4" s="24"/>
      <c r="G4" s="25"/>
      <c r="H4" s="24"/>
    </row>
    <row r="5" spans="1:8" ht="20.25">
      <c r="A5" s="50" t="s">
        <v>0</v>
      </c>
      <c r="B5" s="24"/>
      <c r="C5" s="22"/>
      <c r="D5" s="22"/>
      <c r="E5" s="24"/>
      <c r="F5" s="24"/>
      <c r="G5" s="25"/>
      <c r="H5" s="24"/>
    </row>
    <row r="6" spans="1:8" ht="16.5">
      <c r="A6" s="52" t="s">
        <v>1</v>
      </c>
      <c r="B6" s="53"/>
      <c r="C6" s="53"/>
      <c r="D6" s="53"/>
      <c r="E6" s="53"/>
      <c r="F6" s="53"/>
      <c r="G6" s="53"/>
      <c r="H6" s="54"/>
    </row>
    <row r="7" spans="1:8" ht="6.75" customHeight="1">
      <c r="A7" s="60"/>
      <c r="B7" s="60"/>
      <c r="C7" s="60"/>
      <c r="D7" s="60"/>
      <c r="E7" s="60"/>
      <c r="F7" s="60"/>
      <c r="G7" s="60"/>
      <c r="H7" s="60"/>
    </row>
    <row r="8" spans="1:8" ht="16.5">
      <c r="A8" s="67" t="s">
        <v>2</v>
      </c>
      <c r="B8" s="67"/>
      <c r="C8" s="67"/>
      <c r="D8" s="67"/>
      <c r="E8" s="67"/>
      <c r="F8" s="67"/>
      <c r="G8" s="67"/>
      <c r="H8" s="67"/>
    </row>
    <row r="9" spans="1:8" ht="16.5">
      <c r="A9" s="68" t="s">
        <v>3</v>
      </c>
      <c r="B9" s="68"/>
      <c r="C9" s="68"/>
      <c r="D9" s="68"/>
      <c r="E9" s="8"/>
      <c r="F9" s="44"/>
      <c r="G9" s="45"/>
      <c r="H9" s="44"/>
    </row>
    <row r="10" spans="1:8" s="58" customFormat="1" ht="6.75" customHeight="1">
      <c r="A10" s="57"/>
      <c r="B10" s="57"/>
      <c r="C10" s="57"/>
      <c r="D10" s="57"/>
      <c r="E10" s="57"/>
      <c r="F10" s="57"/>
      <c r="G10" s="57"/>
      <c r="H10" s="57"/>
    </row>
    <row r="11" spans="1:8" ht="16.5">
      <c r="A11" s="44" t="s">
        <v>4</v>
      </c>
      <c r="B11" s="44"/>
      <c r="C11" s="51"/>
      <c r="D11" s="51"/>
      <c r="E11" s="4"/>
      <c r="F11" s="44"/>
      <c r="G11" s="45"/>
      <c r="H11" s="44"/>
    </row>
    <row r="12" spans="1:8" s="58" customFormat="1" ht="6.75" customHeight="1">
      <c r="A12" s="57"/>
      <c r="B12" s="57"/>
      <c r="C12" s="57"/>
      <c r="D12" s="57"/>
      <c r="E12" s="57"/>
      <c r="F12" s="57"/>
      <c r="G12" s="57"/>
      <c r="H12" s="57"/>
    </row>
    <row r="13" spans="1:8" ht="16.5">
      <c r="A13" s="44" t="s">
        <v>5</v>
      </c>
      <c r="B13" s="44"/>
      <c r="C13" s="51"/>
      <c r="D13" s="51"/>
      <c r="E13" s="44"/>
      <c r="F13" s="44"/>
      <c r="G13" s="59"/>
      <c r="H13" s="44"/>
    </row>
    <row r="14" spans="1:8" s="58" customFormat="1" ht="6.75" customHeight="1">
      <c r="A14" s="60"/>
      <c r="B14" s="60"/>
      <c r="C14" s="60"/>
      <c r="D14" s="60"/>
      <c r="E14" s="60"/>
      <c r="F14" s="60"/>
      <c r="G14" s="60"/>
      <c r="H14" s="60"/>
    </row>
    <row r="15" spans="1:8" s="58" customFormat="1" ht="6.75" customHeight="1">
      <c r="A15" s="60"/>
      <c r="B15" s="60"/>
      <c r="C15" s="60"/>
      <c r="D15" s="60"/>
      <c r="E15" s="60"/>
      <c r="F15" s="60"/>
      <c r="G15" s="60"/>
      <c r="H15" s="60"/>
    </row>
    <row r="16" spans="1:8" ht="16.5">
      <c r="A16" s="26" t="s">
        <v>6</v>
      </c>
      <c r="B16" s="26"/>
      <c r="C16" s="22"/>
      <c r="D16" s="22"/>
      <c r="E16" s="27" t="s">
        <v>7</v>
      </c>
      <c r="F16" s="27" t="s">
        <v>8</v>
      </c>
      <c r="G16" s="28"/>
      <c r="H16" s="11" t="s">
        <v>9</v>
      </c>
    </row>
    <row r="17" spans="1:8" ht="16.5">
      <c r="A17" s="24"/>
      <c r="B17" s="24"/>
      <c r="C17" s="22"/>
      <c r="D17" s="22"/>
      <c r="E17" s="31"/>
      <c r="F17" s="31"/>
      <c r="G17" s="18"/>
      <c r="H17" s="5"/>
    </row>
    <row r="18" spans="1:8" ht="16.5">
      <c r="A18" s="24" t="s">
        <v>10</v>
      </c>
      <c r="B18" s="24"/>
      <c r="C18" s="22"/>
      <c r="D18" s="22"/>
      <c r="E18" s="8"/>
      <c r="F18" s="8"/>
      <c r="G18" s="25"/>
      <c r="H18" s="1">
        <f>E18+F18</f>
        <v>0</v>
      </c>
    </row>
    <row r="19" spans="1:8" ht="16.5">
      <c r="A19" s="24" t="s">
        <v>11</v>
      </c>
      <c r="B19" s="24"/>
      <c r="C19" s="22"/>
      <c r="D19" s="43"/>
      <c r="E19" s="8"/>
      <c r="F19" s="8"/>
      <c r="G19" s="25"/>
      <c r="H19" s="1">
        <f>E19+F19</f>
        <v>0</v>
      </c>
    </row>
    <row r="20" spans="1:8" ht="16.5">
      <c r="A20" s="15" t="s">
        <v>12</v>
      </c>
      <c r="B20" s="29"/>
      <c r="C20" s="15"/>
      <c r="D20" s="17"/>
      <c r="E20" s="34"/>
      <c r="F20" s="34"/>
      <c r="G20" s="25"/>
      <c r="H20" s="35"/>
    </row>
    <row r="21" spans="1:8" ht="16.5">
      <c r="A21" s="17" t="s">
        <v>7</v>
      </c>
      <c r="B21" s="8"/>
      <c r="C21" s="17"/>
      <c r="D21" s="17"/>
      <c r="E21" s="18"/>
      <c r="F21" s="18"/>
      <c r="G21" s="25"/>
      <c r="H21" s="25"/>
    </row>
    <row r="22" spans="1:8" ht="16.5">
      <c r="A22" s="17" t="s">
        <v>8</v>
      </c>
      <c r="B22" s="8"/>
      <c r="C22" s="17"/>
      <c r="D22" s="17"/>
      <c r="E22" s="18"/>
      <c r="F22" s="18"/>
      <c r="G22" s="25"/>
      <c r="H22" s="36"/>
    </row>
    <row r="23" spans="1:8" ht="16.5">
      <c r="A23" s="19" t="s">
        <v>13</v>
      </c>
      <c r="B23" s="29"/>
      <c r="C23" s="19"/>
      <c r="D23" s="17"/>
      <c r="E23" s="30">
        <f>B21/12</f>
        <v>0</v>
      </c>
      <c r="F23" s="30">
        <f>B22/12</f>
        <v>0</v>
      </c>
      <c r="G23" s="25"/>
      <c r="H23" s="1">
        <f>E23+F23</f>
        <v>0</v>
      </c>
    </row>
    <row r="24" spans="1:8" ht="16.5">
      <c r="A24" s="24" t="s">
        <v>14</v>
      </c>
      <c r="B24" s="24"/>
      <c r="C24" s="22"/>
      <c r="D24" s="43"/>
      <c r="E24" s="8"/>
      <c r="F24" s="8"/>
      <c r="G24" s="25"/>
      <c r="H24" s="1">
        <f>E24+F24</f>
        <v>0</v>
      </c>
    </row>
    <row r="25" spans="1:8" ht="16.5">
      <c r="A25" s="24" t="s">
        <v>15</v>
      </c>
      <c r="B25" s="24"/>
      <c r="C25" s="22"/>
      <c r="D25" s="22"/>
      <c r="E25" s="8"/>
      <c r="F25" s="8"/>
      <c r="G25" s="25"/>
      <c r="H25" s="1">
        <f>E25+F25</f>
        <v>0</v>
      </c>
    </row>
    <row r="26" spans="1:8" s="58" customFormat="1" ht="6.75" customHeight="1">
      <c r="A26" s="60"/>
      <c r="B26" s="60"/>
      <c r="C26" s="60"/>
      <c r="D26" s="60"/>
      <c r="E26" s="60"/>
      <c r="F26" s="60"/>
      <c r="G26" s="60"/>
      <c r="H26" s="60"/>
    </row>
    <row r="27" spans="1:8" ht="16.5">
      <c r="A27" s="33" t="s">
        <v>16</v>
      </c>
      <c r="B27" s="33"/>
      <c r="C27" s="33"/>
      <c r="D27" s="33"/>
      <c r="E27" s="2">
        <f>SUM(E18:E25)</f>
        <v>0</v>
      </c>
      <c r="F27" s="2">
        <f>SUM(F18:F25)</f>
        <v>0</v>
      </c>
      <c r="G27" s="33"/>
      <c r="H27" s="2">
        <f>SUM(H18:H26)</f>
        <v>0</v>
      </c>
    </row>
    <row r="28" spans="1:8" s="58" customFormat="1" ht="6.75" customHeight="1">
      <c r="A28" s="60"/>
      <c r="B28" s="60"/>
      <c r="C28" s="60"/>
      <c r="D28" s="60"/>
      <c r="E28" s="60"/>
      <c r="F28" s="60"/>
      <c r="G28" s="60"/>
      <c r="H28" s="60"/>
    </row>
    <row r="29" spans="1:8" ht="16.5">
      <c r="A29" s="37" t="s">
        <v>17</v>
      </c>
      <c r="B29" s="37"/>
      <c r="C29" s="38"/>
      <c r="D29" s="38"/>
      <c r="E29" s="55" t="e">
        <f>E27/H27</f>
        <v>#DIV/0!</v>
      </c>
      <c r="F29" s="55" t="e">
        <f>F27/H27</f>
        <v>#DIV/0!</v>
      </c>
      <c r="G29" s="32"/>
      <c r="H29" s="56" t="e">
        <f>E29+F29</f>
        <v>#DIV/0!</v>
      </c>
    </row>
    <row r="30" spans="1:8" s="58" customFormat="1" ht="6.75" customHeight="1">
      <c r="A30" s="60"/>
      <c r="B30" s="60"/>
      <c r="C30" s="60"/>
      <c r="D30" s="60"/>
      <c r="E30" s="60"/>
      <c r="F30" s="60"/>
      <c r="G30" s="60"/>
      <c r="H30" s="60"/>
    </row>
    <row r="31" spans="1:8" ht="16.5">
      <c r="A31" s="26" t="s">
        <v>18</v>
      </c>
      <c r="B31" s="24"/>
      <c r="C31" s="22"/>
      <c r="D31" s="22"/>
      <c r="E31" s="28" t="s">
        <v>19</v>
      </c>
      <c r="F31" s="28" t="s">
        <v>8</v>
      </c>
      <c r="G31" s="28"/>
      <c r="H31" s="3" t="s">
        <v>9</v>
      </c>
    </row>
    <row r="32" spans="1:8" ht="16.5">
      <c r="A32" s="24"/>
      <c r="B32" s="24"/>
      <c r="C32" s="22"/>
      <c r="D32" s="22"/>
      <c r="E32" s="28"/>
      <c r="F32" s="28"/>
      <c r="G32" s="28"/>
      <c r="H32" s="3"/>
    </row>
    <row r="33" spans="1:8" ht="16.5">
      <c r="A33" s="39" t="s">
        <v>20</v>
      </c>
      <c r="B33" s="39"/>
      <c r="C33" s="40"/>
      <c r="D33" s="40"/>
      <c r="E33" s="18"/>
      <c r="F33" s="18"/>
      <c r="G33" s="25"/>
      <c r="H33" s="1"/>
    </row>
    <row r="34" spans="1:8" ht="16.5">
      <c r="A34" s="29" t="s">
        <v>21</v>
      </c>
      <c r="B34" s="9"/>
      <c r="C34" s="61"/>
      <c r="D34" s="12"/>
      <c r="E34" s="9"/>
      <c r="F34" s="9"/>
      <c r="G34" s="25"/>
      <c r="H34" s="1">
        <f>IF(C34&gt;0,1200,0)</f>
        <v>0</v>
      </c>
    </row>
    <row r="35" spans="1:8" ht="16.5">
      <c r="A35" s="29" t="s">
        <v>22</v>
      </c>
      <c r="B35" s="9"/>
      <c r="C35" s="61"/>
      <c r="D35" s="12"/>
      <c r="E35" s="9"/>
      <c r="F35" s="9"/>
      <c r="G35" s="25"/>
      <c r="H35" s="1">
        <f>IF(C35&gt;0,1350,0)</f>
        <v>0</v>
      </c>
    </row>
    <row r="36" spans="1:8" ht="16.5">
      <c r="A36" s="15" t="s">
        <v>23</v>
      </c>
      <c r="B36" s="16"/>
      <c r="C36" s="62"/>
      <c r="D36" s="12"/>
      <c r="E36" s="16"/>
      <c r="F36" s="16"/>
      <c r="G36" s="13"/>
      <c r="H36" s="5"/>
    </row>
    <row r="37" spans="1:8" ht="16.5">
      <c r="A37" s="17" t="s">
        <v>24</v>
      </c>
      <c r="B37" s="18"/>
      <c r="C37" s="62"/>
      <c r="D37" s="12"/>
      <c r="E37" s="6" t="s">
        <v>25</v>
      </c>
      <c r="F37" s="13"/>
      <c r="G37" s="13"/>
      <c r="H37" s="4"/>
    </row>
    <row r="38" spans="1:8" ht="16.5">
      <c r="A38" s="19" t="s">
        <v>26</v>
      </c>
      <c r="B38" s="20"/>
      <c r="C38" s="61"/>
      <c r="D38" s="12"/>
      <c r="E38" s="10" t="s">
        <v>27</v>
      </c>
      <c r="F38" s="20"/>
      <c r="G38" s="25"/>
      <c r="H38" s="1">
        <f>IF(C38&gt;0,1700,0)</f>
        <v>0</v>
      </c>
    </row>
    <row r="39" spans="1:8" ht="16.5">
      <c r="A39" s="15" t="s">
        <v>28</v>
      </c>
      <c r="B39" s="16"/>
      <c r="C39" s="63"/>
      <c r="D39" s="12"/>
      <c r="E39" s="16"/>
      <c r="F39" s="16"/>
      <c r="G39" s="25"/>
      <c r="H39" s="5"/>
    </row>
    <row r="40" spans="1:8" ht="16.5">
      <c r="A40" s="19" t="s">
        <v>29</v>
      </c>
      <c r="B40" s="20"/>
      <c r="C40" s="61"/>
      <c r="D40" s="12"/>
      <c r="E40" s="20"/>
      <c r="F40" s="20"/>
      <c r="G40" s="46"/>
      <c r="H40" s="1">
        <f>IF(C40&gt;0,850,0)</f>
        <v>0</v>
      </c>
    </row>
    <row r="41" spans="1:8" ht="16.5">
      <c r="A41" s="24"/>
      <c r="B41" s="24"/>
      <c r="C41" s="22"/>
      <c r="D41" s="22"/>
      <c r="E41" s="16"/>
      <c r="F41" s="16"/>
      <c r="G41" s="28"/>
      <c r="H41" s="5"/>
    </row>
    <row r="42" spans="1:8" ht="16.5">
      <c r="A42" s="39" t="s">
        <v>30</v>
      </c>
      <c r="B42" s="39"/>
      <c r="C42" s="40"/>
      <c r="D42" s="40"/>
      <c r="E42" s="20"/>
      <c r="F42" s="20"/>
      <c r="G42" s="25"/>
      <c r="H42" s="1"/>
    </row>
    <row r="43" spans="1:8" ht="16.5">
      <c r="A43" s="41" t="s">
        <v>31</v>
      </c>
      <c r="B43" s="41"/>
      <c r="C43" s="61"/>
      <c r="D43" s="42"/>
      <c r="E43" s="16"/>
      <c r="F43" s="16"/>
      <c r="G43" s="46"/>
      <c r="H43" s="1">
        <f>C43*400</f>
        <v>0</v>
      </c>
    </row>
    <row r="44" spans="1:8" ht="16.5">
      <c r="A44" s="41" t="s">
        <v>32</v>
      </c>
      <c r="B44" s="41"/>
      <c r="C44" s="61"/>
      <c r="D44" s="42"/>
      <c r="E44" s="9"/>
      <c r="F44" s="9"/>
      <c r="G44" s="47"/>
      <c r="H44" s="1">
        <f>C44*600</f>
        <v>0</v>
      </c>
    </row>
    <row r="45" spans="1:8" s="58" customFormat="1" ht="6.75" customHeight="1">
      <c r="A45" s="60"/>
      <c r="B45" s="60"/>
      <c r="C45" s="60"/>
      <c r="D45" s="60"/>
      <c r="E45" s="60"/>
      <c r="F45" s="60"/>
      <c r="G45" s="60"/>
      <c r="H45" s="60"/>
    </row>
    <row r="46" spans="1:8" ht="16.5">
      <c r="A46" s="33" t="s">
        <v>33</v>
      </c>
      <c r="B46" s="33"/>
      <c r="C46" s="33"/>
      <c r="D46" s="33"/>
      <c r="E46" s="33"/>
      <c r="F46" s="33"/>
      <c r="G46" s="33"/>
      <c r="H46" s="64">
        <f>SUM(H33:H45)</f>
        <v>0</v>
      </c>
    </row>
    <row r="47" spans="1:8" s="58" customFormat="1" ht="6.75" customHeight="1">
      <c r="A47" s="60"/>
      <c r="B47" s="60"/>
      <c r="C47" s="60"/>
      <c r="D47" s="60"/>
      <c r="E47" s="60"/>
      <c r="F47" s="60"/>
      <c r="G47" s="60"/>
      <c r="H47" s="60"/>
    </row>
    <row r="48" spans="1:8" ht="16.5">
      <c r="A48" s="24" t="s">
        <v>34</v>
      </c>
      <c r="B48" s="24"/>
      <c r="C48" s="22"/>
      <c r="D48" s="22"/>
      <c r="E48" s="9"/>
      <c r="F48" s="9"/>
      <c r="G48" s="25"/>
      <c r="H48" s="8">
        <v>0</v>
      </c>
    </row>
    <row r="49" spans="1:8" ht="16.5">
      <c r="A49" s="24" t="s">
        <v>35</v>
      </c>
      <c r="B49" s="24"/>
      <c r="C49" s="22"/>
      <c r="D49" s="22"/>
      <c r="E49" s="9"/>
      <c r="F49" s="9"/>
      <c r="G49" s="25"/>
      <c r="H49" s="8">
        <v>0</v>
      </c>
    </row>
    <row r="50" spans="1:8" ht="16.5">
      <c r="A50" s="24" t="s">
        <v>36</v>
      </c>
      <c r="B50" s="24"/>
      <c r="C50" s="22"/>
      <c r="D50" s="22"/>
      <c r="E50" s="9"/>
      <c r="F50" s="9"/>
      <c r="G50" s="25"/>
      <c r="H50" s="8">
        <v>0</v>
      </c>
    </row>
    <row r="51" spans="1:8" ht="16.5">
      <c r="A51" s="24" t="s">
        <v>37</v>
      </c>
      <c r="B51" s="24"/>
      <c r="C51" s="22"/>
      <c r="D51" s="22"/>
      <c r="E51" s="9"/>
      <c r="F51" s="9"/>
      <c r="G51" s="14"/>
      <c r="H51" s="8">
        <v>0</v>
      </c>
    </row>
    <row r="52" spans="1:8" ht="16.5">
      <c r="A52" s="24" t="s">
        <v>38</v>
      </c>
      <c r="B52" s="24"/>
      <c r="C52" s="22"/>
      <c r="D52" s="22"/>
      <c r="E52" s="9"/>
      <c r="F52" s="9"/>
      <c r="G52" s="25"/>
      <c r="H52" s="8">
        <v>0</v>
      </c>
    </row>
    <row r="53" spans="1:8" ht="16.5">
      <c r="A53" s="24" t="s">
        <v>39</v>
      </c>
      <c r="B53" s="24"/>
      <c r="C53" s="22"/>
      <c r="D53" s="22"/>
      <c r="E53" s="8"/>
      <c r="F53" s="8"/>
      <c r="G53" s="25"/>
      <c r="H53" s="1">
        <f>E53+F53</f>
        <v>0</v>
      </c>
    </row>
    <row r="54" spans="1:8" ht="16.5">
      <c r="A54" s="24" t="s">
        <v>40</v>
      </c>
      <c r="B54" s="24"/>
      <c r="C54" s="22"/>
      <c r="D54" s="22"/>
      <c r="E54" s="8"/>
      <c r="F54" s="8"/>
      <c r="G54" s="14"/>
      <c r="H54" s="1">
        <f>E54+F54</f>
        <v>0</v>
      </c>
    </row>
    <row r="55" spans="1:8" ht="16.5">
      <c r="A55" s="65" t="s">
        <v>41</v>
      </c>
      <c r="B55" s="21"/>
      <c r="C55" s="22"/>
      <c r="D55" s="22"/>
      <c r="E55" s="18"/>
      <c r="F55" s="18"/>
      <c r="G55" s="25"/>
      <c r="H55" s="7"/>
    </row>
    <row r="56" spans="1:8" ht="16.5">
      <c r="A56" s="66"/>
      <c r="B56" s="23"/>
      <c r="C56" s="22"/>
      <c r="D56" s="22"/>
      <c r="E56" s="8"/>
      <c r="F56" s="48"/>
      <c r="G56" s="46"/>
      <c r="H56" s="1">
        <f>E56+F56</f>
        <v>0</v>
      </c>
    </row>
    <row r="57" spans="1:8" ht="33">
      <c r="A57" s="21" t="s">
        <v>42</v>
      </c>
      <c r="B57" s="21"/>
      <c r="C57" s="21"/>
      <c r="D57" s="21"/>
      <c r="E57" s="8"/>
      <c r="F57" s="48"/>
      <c r="G57" s="47"/>
      <c r="H57" s="1">
        <f>E57+F57</f>
        <v>0</v>
      </c>
    </row>
    <row r="58" spans="1:8" ht="16.5">
      <c r="A58" s="24" t="s">
        <v>43</v>
      </c>
      <c r="B58" s="24"/>
      <c r="C58" s="22"/>
      <c r="D58" s="22"/>
      <c r="E58" s="8"/>
      <c r="F58" s="8"/>
      <c r="G58" s="25"/>
      <c r="H58" s="1">
        <f>E58+F58</f>
        <v>0</v>
      </c>
    </row>
    <row r="59" spans="1:8" ht="16.5">
      <c r="A59" s="24" t="s">
        <v>44</v>
      </c>
      <c r="B59" s="24"/>
      <c r="C59" s="22"/>
      <c r="D59" s="22"/>
      <c r="E59" s="8"/>
      <c r="F59" s="8"/>
      <c r="G59" s="25"/>
      <c r="H59" s="1">
        <f>E59+F59</f>
        <v>0</v>
      </c>
    </row>
    <row r="60" spans="1:8" ht="16.5">
      <c r="A60" s="24" t="s">
        <v>45</v>
      </c>
      <c r="B60" s="24"/>
      <c r="C60" s="22"/>
      <c r="D60" s="22"/>
      <c r="E60" s="8"/>
      <c r="F60" s="8"/>
      <c r="G60" s="25"/>
      <c r="H60" s="1">
        <f>E60+F60</f>
        <v>0</v>
      </c>
    </row>
    <row r="61" spans="1:8" ht="16.5">
      <c r="A61" s="24" t="s">
        <v>46</v>
      </c>
      <c r="B61" s="24"/>
      <c r="C61" s="22"/>
      <c r="D61" s="22"/>
      <c r="E61" s="20"/>
      <c r="F61" s="20"/>
      <c r="G61" s="25"/>
      <c r="H61" s="8">
        <v>0</v>
      </c>
    </row>
    <row r="62" spans="1:8" ht="16.5">
      <c r="A62" s="24" t="s">
        <v>47</v>
      </c>
      <c r="B62" s="24"/>
      <c r="C62" s="22"/>
      <c r="D62" s="22"/>
      <c r="E62" s="9"/>
      <c r="F62" s="9"/>
      <c r="G62" s="25"/>
      <c r="H62" s="8">
        <v>0</v>
      </c>
    </row>
    <row r="63" spans="1:8" ht="16.5">
      <c r="A63" s="24" t="s">
        <v>48</v>
      </c>
      <c r="B63" s="24"/>
      <c r="C63" s="22"/>
      <c r="D63" s="22"/>
      <c r="E63" s="9"/>
      <c r="F63" s="9"/>
      <c r="G63" s="14"/>
      <c r="H63" s="8">
        <v>0</v>
      </c>
    </row>
    <row r="64" spans="1:8" s="58" customFormat="1" ht="6.75" customHeight="1">
      <c r="A64" s="60"/>
      <c r="B64" s="60"/>
      <c r="C64" s="60"/>
      <c r="D64" s="60"/>
      <c r="E64" s="60"/>
      <c r="F64" s="60"/>
      <c r="G64" s="60"/>
      <c r="H64" s="60"/>
    </row>
    <row r="65" spans="1:8" ht="16.5">
      <c r="A65" s="33" t="s">
        <v>49</v>
      </c>
      <c r="B65" s="33"/>
      <c r="C65" s="33"/>
      <c r="D65" s="33"/>
      <c r="E65" s="33"/>
      <c r="F65" s="33"/>
      <c r="G65" s="33"/>
      <c r="H65" s="2">
        <f>SUM(H46:H64)</f>
        <v>0</v>
      </c>
    </row>
    <row r="66" spans="1:8" s="58" customFormat="1" ht="6.75" customHeight="1">
      <c r="A66" s="60"/>
      <c r="B66" s="60"/>
      <c r="C66" s="60"/>
      <c r="D66" s="60"/>
      <c r="E66" s="60"/>
      <c r="F66" s="60"/>
      <c r="G66" s="60"/>
      <c r="H66" s="60"/>
    </row>
    <row r="67" spans="1:8" ht="16.5">
      <c r="A67" s="24" t="s">
        <v>50</v>
      </c>
      <c r="B67" s="24"/>
      <c r="C67" s="22"/>
      <c r="D67" s="22"/>
      <c r="E67" s="9"/>
      <c r="F67" s="9"/>
      <c r="G67" s="25"/>
      <c r="H67" s="8"/>
    </row>
    <row r="68" spans="1:8" ht="16.5">
      <c r="A68" s="24" t="s">
        <v>51</v>
      </c>
      <c r="B68" s="24"/>
      <c r="C68" s="22"/>
      <c r="D68" s="22"/>
      <c r="E68" s="9"/>
      <c r="F68" s="9"/>
      <c r="G68" s="46"/>
      <c r="H68" s="1">
        <f>IF(H46&lt;1333.33,200,0.15*H46)</f>
        <v>200</v>
      </c>
    </row>
    <row r="69" spans="1:8" ht="16.5">
      <c r="A69" s="24" t="s">
        <v>52</v>
      </c>
      <c r="B69" s="24"/>
      <c r="C69" s="22"/>
      <c r="D69" s="22"/>
      <c r="E69" s="9"/>
      <c r="F69" s="9"/>
      <c r="G69" s="47"/>
      <c r="H69" s="49"/>
    </row>
    <row r="70" spans="1:8" ht="16.5">
      <c r="A70" s="33" t="s">
        <v>53</v>
      </c>
      <c r="B70" s="33"/>
      <c r="C70" s="33"/>
      <c r="D70" s="33"/>
      <c r="E70" s="33"/>
      <c r="F70" s="33"/>
      <c r="G70" s="33"/>
      <c r="H70" s="2">
        <f>SUM(H65:H69)</f>
        <v>200</v>
      </c>
    </row>
    <row r="71" spans="1:8" s="58" customFormat="1" ht="6.75" customHeight="1">
      <c r="A71" s="60"/>
      <c r="B71" s="60"/>
      <c r="C71" s="60"/>
      <c r="D71" s="60"/>
      <c r="E71" s="60"/>
      <c r="F71" s="60"/>
      <c r="G71" s="60"/>
      <c r="H71" s="60"/>
    </row>
    <row r="72" spans="1:8" ht="16.5">
      <c r="A72" s="33" t="s">
        <v>54</v>
      </c>
      <c r="B72" s="33"/>
      <c r="C72" s="33"/>
      <c r="D72" s="33"/>
      <c r="E72" s="33"/>
      <c r="F72" s="33"/>
      <c r="G72" s="33"/>
      <c r="H72" s="2">
        <f>H27-H70</f>
        <v>-200</v>
      </c>
    </row>
  </sheetData>
  <sheetProtection/>
  <mergeCells count="3">
    <mergeCell ref="A55:A56"/>
    <mergeCell ref="A8:H8"/>
    <mergeCell ref="A9:D9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Roncoroni</dc:creator>
  <cp:keywords/>
  <dc:description/>
  <cp:lastModifiedBy>Mario Roncoroni</cp:lastModifiedBy>
  <cp:lastPrinted>2013-01-23T07:46:51Z</cp:lastPrinted>
  <dcterms:created xsi:type="dcterms:W3CDTF">2013-01-23T07:36:22Z</dcterms:created>
  <dcterms:modified xsi:type="dcterms:W3CDTF">2013-02-14T08:44:46Z</dcterms:modified>
  <cp:category/>
  <cp:version/>
  <cp:contentType/>
  <cp:contentStatus/>
</cp:coreProperties>
</file>